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3" sheetId="1" state="visible" r:id="rId2"/>
  </sheets>
  <definedNames>
    <definedName function="false" hidden="false" localSheetId="0" name="_xlnm.Print_Area" vbProcedure="false">Лист3!$A$1:$J$36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<sst xmlns="http://schemas.openxmlformats.org/spreadsheetml/2006/main" count="43" uniqueCount="43">
  <si>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Обеспеченность техникой подразделений ФПС в.т.ч. ГИМС</t>
  </si>
  <si>
    <t xml:space="preserve">№ п/п</t>
  </si>
  <si>
    <t xml:space="preserve">Наименование техники</t>
  </si>
  <si>
    <t xml:space="preserve">Положено по штату, шт.</t>
  </si>
  <si>
    <t xml:space="preserve">Поставлено в 2023г., шт.</t>
  </si>
  <si>
    <t xml:space="preserve">В наличии, шт.</t>
  </si>
  <si>
    <t xml:space="preserve">Недостает</t>
  </si>
  <si>
    <t xml:space="preserve">Излишествует</t>
  </si>
  <si>
    <t xml:space="preserve">% оснащенности на 26.01.2024г.</t>
  </si>
  <si>
    <t xml:space="preserve">Поставляется в 2024 г., шт.</t>
  </si>
  <si>
    <t xml:space="preserve">% оснащенности на 26.01.2025 г.</t>
  </si>
  <si>
    <t xml:space="preserve">1.</t>
  </si>
  <si>
    <t xml:space="preserve">Пожарные автомобили,из них:</t>
  </si>
  <si>
    <t xml:space="preserve">основные</t>
  </si>
  <si>
    <t xml:space="preserve">специальные</t>
  </si>
  <si>
    <t xml:space="preserve">2.</t>
  </si>
  <si>
    <t xml:space="preserve">Автомобильная техника,из них:</t>
  </si>
  <si>
    <t xml:space="preserve">легковые</t>
  </si>
  <si>
    <t xml:space="preserve">грузовые</t>
  </si>
  <si>
    <t xml:space="preserve">автобусы</t>
  </si>
  <si>
    <t xml:space="preserve">санитарные</t>
  </si>
  <si>
    <t xml:space="preserve">снегоходы</t>
  </si>
  <si>
    <t xml:space="preserve">3.</t>
  </si>
  <si>
    <t xml:space="preserve">Инженерная техника</t>
  </si>
  <si>
    <t xml:space="preserve">аварийно-спасательные автомобили</t>
  </si>
  <si>
    <t xml:space="preserve">экскаваторы</t>
  </si>
  <si>
    <t xml:space="preserve">автомобильные краны</t>
  </si>
  <si>
    <t xml:space="preserve">автопогрузчики вилочные </t>
  </si>
  <si>
    <t xml:space="preserve">бульдозеры</t>
  </si>
  <si>
    <t xml:space="preserve">плавающие транспортеры</t>
  </si>
  <si>
    <t xml:space="preserve">компрессорные станции</t>
  </si>
  <si>
    <t xml:space="preserve">электростанции осветительные, осветительные комплексы </t>
  </si>
  <si>
    <t xml:space="preserve">станции комплексной очистки и опреснения воды</t>
  </si>
  <si>
    <t xml:space="preserve">электростанции инженерные</t>
  </si>
  <si>
    <t xml:space="preserve">электростанции силовые 30-60 кВт</t>
  </si>
  <si>
    <t xml:space="preserve">4. </t>
  </si>
  <si>
    <t xml:space="preserve">Плавсредства,из них:</t>
  </si>
  <si>
    <t xml:space="preserve">катера</t>
  </si>
  <si>
    <t xml:space="preserve">моторные лодки</t>
  </si>
  <si>
    <t xml:space="preserve">лодки резиновые</t>
  </si>
  <si>
    <t xml:space="preserve">гидроциклы</t>
  </si>
  <si>
    <t xml:space="preserve">СВП</t>
  </si>
  <si>
    <t xml:space="preserve">*с учётом автомобильной техники, находящейся на учёте бюджета Тюменской области и переданной по договорам безвозмездного пользования и техникой V категории.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</si>
</sst>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"/>
      <name val="Arial"/>
      <family val="2"/>
      <charset val="204"/>
    </font>
    <font>
      <sz val="11"/>
      <name val="Times New Roman"/>
      <family val="1"/>
      <charset val="204"/>
    </font>
    <font>
      <b val="true"/>
      <sz val="11"/>
      <color rgb="FFFFFFFF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6" fontId="10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K35"/>
  <sheetViews>
    <sheetView showFormulas="false" showGridLines="true" showRowColHeaders="true" showZeros="true" rightToLeft="false" tabSelected="true" showOutlineSymbols="true" defaultGridColor="true" view="pageBreakPreview" topLeftCell="A1" colorId="64" zoomScale="115" zoomScaleNormal="100" zoomScalePageLayoutView="115" workbookViewId="0">
      <selection pane="topLeft" activeCell="A2" activeCellId="0" sqref="A2"/>
    </sheetView>
  </sheetViews>
  <sheetFormatPr defaultColWidth="8.73046875" defaultRowHeight="12.7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34"/>
    <col collapsed="false" customWidth="true" hidden="false" outlineLevel="0" max="3" min="3" style="0" width="12.14"/>
    <col collapsed="false" customWidth="true" hidden="false" outlineLevel="0" max="4" min="4" style="0" width="13.29"/>
    <col collapsed="false" customWidth="true" hidden="false" outlineLevel="0" max="5" min="5" style="0" width="10.12"/>
    <col collapsed="false" customWidth="true" hidden="false" outlineLevel="0" max="6" min="6" style="0" width="10.58"/>
    <col collapsed="false" customWidth="true" hidden="false" outlineLevel="0" max="7" min="7" style="0" width="13.02"/>
    <col collapsed="false" customWidth="true" hidden="false" outlineLevel="0" max="8" min="8" style="0" width="13.7"/>
    <col collapsed="false" customWidth="true" hidden="false" outlineLevel="0" max="9" min="9" style="0" width="12.86"/>
    <col collapsed="false" customWidth="true" hidden="false" outlineLevel="0" max="10" min="10" style="0" width="14.86"/>
  </cols>
  <sheetData>
    <row r="2" customFormat="false" ht="59.25" hidden="false" customHeight="tru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customFormat="false" ht="18.7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</row>
    <row r="5" customFormat="false" ht="51" hidden="false" customHeight="true" outlineLevel="0" collapsed="false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="9" customFormat="true" ht="18.75" hidden="false" customHeight="true" outlineLevel="0" collapsed="false">
      <c r="A6" s="4" t="s">
        <v>11</v>
      </c>
      <c r="B6" s="5" t="s">
        <v>12</v>
      </c>
      <c r="C6" s="6" t="n">
        <f aca="false">SUM(C7:C8)</f>
        <v>305</v>
      </c>
      <c r="D6" s="6" t="n">
        <f aca="false">SUM(D7:D8)</f>
        <v>53</v>
      </c>
      <c r="E6" s="7" t="n">
        <f aca="false">SUM(E7:E8)</f>
        <v>441</v>
      </c>
      <c r="F6" s="6" t="n">
        <f aca="false">SUM(F7:F8)</f>
        <v>0</v>
      </c>
      <c r="G6" s="7" t="n">
        <f aca="false">SUM(G7:G8)</f>
        <v>136</v>
      </c>
      <c r="H6" s="8" t="n">
        <f aca="false">E6/C6*100</f>
        <v>144.590163934426</v>
      </c>
      <c r="I6" s="6"/>
      <c r="J6" s="8" t="n">
        <f aca="false">(E6+I6)/C6*100</f>
        <v>144.590163934426</v>
      </c>
    </row>
    <row r="7" customFormat="false" ht="13.8" hidden="false" customHeight="false" outlineLevel="0" collapsed="false">
      <c r="A7" s="10"/>
      <c r="B7" s="11" t="s">
        <v>13</v>
      </c>
      <c r="C7" s="12" t="n">
        <v>254</v>
      </c>
      <c r="D7" s="12" t="n">
        <v>52</v>
      </c>
      <c r="E7" s="13" t="n">
        <v>386</v>
      </c>
      <c r="F7" s="12" t="n">
        <v>0</v>
      </c>
      <c r="G7" s="12" t="n">
        <f aca="false">E7-C7</f>
        <v>132</v>
      </c>
      <c r="H7" s="14" t="n">
        <f aca="false">E7/C7*100</f>
        <v>151.968503937008</v>
      </c>
      <c r="I7" s="12"/>
      <c r="J7" s="14" t="n">
        <f aca="false">(E7+I7)/C7*100</f>
        <v>151.968503937008</v>
      </c>
    </row>
    <row r="8" customFormat="false" ht="15.75" hidden="false" customHeight="true" outlineLevel="0" collapsed="false">
      <c r="A8" s="10"/>
      <c r="B8" s="11" t="s">
        <v>14</v>
      </c>
      <c r="C8" s="12" t="n">
        <v>51</v>
      </c>
      <c r="D8" s="12" t="n">
        <v>1</v>
      </c>
      <c r="E8" s="13" t="n">
        <v>55</v>
      </c>
      <c r="F8" s="12" t="n">
        <v>0</v>
      </c>
      <c r="G8" s="12" t="n">
        <f aca="false">E8-C8</f>
        <v>4</v>
      </c>
      <c r="H8" s="14" t="n">
        <f aca="false">E8/C8*100</f>
        <v>107.843137254902</v>
      </c>
      <c r="I8" s="12"/>
      <c r="J8" s="14" t="n">
        <f aca="false">(E8+I8)/C8*100</f>
        <v>107.843137254902</v>
      </c>
    </row>
    <row r="9" s="15" customFormat="true" ht="18" hidden="false" customHeight="true" outlineLevel="0" collapsed="false">
      <c r="A9" s="4" t="s">
        <v>15</v>
      </c>
      <c r="B9" s="5" t="s">
        <v>16</v>
      </c>
      <c r="C9" s="6" t="n">
        <f aca="false">197</f>
        <v>197</v>
      </c>
      <c r="D9" s="6" t="n">
        <f aca="false">D10+D11+D12+D13+D14</f>
        <v>7</v>
      </c>
      <c r="E9" s="6" t="n">
        <v>214</v>
      </c>
      <c r="F9" s="12" t="n">
        <v>0</v>
      </c>
      <c r="G9" s="6" t="n">
        <v>17</v>
      </c>
      <c r="H9" s="8" t="n">
        <f aca="false">E9/C9*100</f>
        <v>108.629441624365</v>
      </c>
      <c r="I9" s="6"/>
      <c r="J9" s="8" t="n">
        <f aca="false">(E9+I9)/C9*100</f>
        <v>108.629441624365</v>
      </c>
    </row>
    <row r="10" s="17" customFormat="true" ht="13.8" hidden="false" customHeight="false" outlineLevel="0" collapsed="false">
      <c r="A10" s="10"/>
      <c r="B10" s="16" t="s">
        <v>17</v>
      </c>
      <c r="C10" s="12" t="n">
        <v>56</v>
      </c>
      <c r="D10" s="12" t="n">
        <v>2</v>
      </c>
      <c r="E10" s="12" t="n">
        <f aca="false">40+16</f>
        <v>56</v>
      </c>
      <c r="F10" s="12" t="n">
        <f aca="false">C10-E10</f>
        <v>0</v>
      </c>
      <c r="G10" s="12"/>
      <c r="H10" s="14" t="n">
        <f aca="false">E10/C10*100</f>
        <v>100</v>
      </c>
      <c r="I10" s="12"/>
      <c r="J10" s="14" t="n">
        <f aca="false">(E10+I10)/C10*100</f>
        <v>100</v>
      </c>
    </row>
    <row r="11" s="17" customFormat="true" ht="13.8" hidden="false" customHeight="false" outlineLevel="0" collapsed="false">
      <c r="A11" s="10"/>
      <c r="B11" s="16" t="s">
        <v>18</v>
      </c>
      <c r="C11" s="12" t="n">
        <v>40</v>
      </c>
      <c r="D11" s="12" t="n">
        <v>4</v>
      </c>
      <c r="E11" s="12" t="n">
        <f aca="false">20+16</f>
        <v>36</v>
      </c>
      <c r="F11" s="12" t="n">
        <f aca="false">C11-E11</f>
        <v>4</v>
      </c>
      <c r="G11" s="12"/>
      <c r="H11" s="14" t="n">
        <f aca="false">E11/C11*100</f>
        <v>90</v>
      </c>
      <c r="I11" s="12"/>
      <c r="J11" s="14" t="n">
        <f aca="false">(E11+I11)/C11*100</f>
        <v>90</v>
      </c>
    </row>
    <row r="12" s="17" customFormat="true" ht="15.75" hidden="false" customHeight="true" outlineLevel="0" collapsed="false">
      <c r="A12" s="10"/>
      <c r="B12" s="16" t="s">
        <v>19</v>
      </c>
      <c r="C12" s="12" t="n">
        <v>20</v>
      </c>
      <c r="D12" s="12" t="n">
        <v>1</v>
      </c>
      <c r="E12" s="12" t="n">
        <f aca="false">6+12</f>
        <v>18</v>
      </c>
      <c r="F12" s="12" t="n">
        <f aca="false">C12-E12</f>
        <v>2</v>
      </c>
      <c r="G12" s="12"/>
      <c r="H12" s="14" t="n">
        <f aca="false">E12/C12*100</f>
        <v>90</v>
      </c>
      <c r="I12" s="12"/>
      <c r="J12" s="14" t="n">
        <f aca="false">(E12+I12)/C12*100</f>
        <v>90</v>
      </c>
    </row>
    <row r="13" s="17" customFormat="true" ht="15.75" hidden="false" customHeight="true" outlineLevel="0" collapsed="false">
      <c r="A13" s="10"/>
      <c r="B13" s="16" t="s">
        <v>20</v>
      </c>
      <c r="C13" s="12" t="n">
        <v>1</v>
      </c>
      <c r="D13" s="12"/>
      <c r="E13" s="12" t="n">
        <v>1</v>
      </c>
      <c r="F13" s="12" t="n">
        <f aca="false">C13-E13</f>
        <v>0</v>
      </c>
      <c r="G13" s="12"/>
      <c r="H13" s="14" t="n">
        <f aca="false">E13/C13*100</f>
        <v>100</v>
      </c>
      <c r="I13" s="12"/>
      <c r="J13" s="14" t="n">
        <f aca="false">(E13+I13)/C13*100</f>
        <v>100</v>
      </c>
    </row>
    <row r="14" s="17" customFormat="true" ht="16.5" hidden="false" customHeight="true" outlineLevel="0" collapsed="false">
      <c r="A14" s="10"/>
      <c r="B14" s="16" t="s">
        <v>21</v>
      </c>
      <c r="C14" s="12" t="n">
        <v>7</v>
      </c>
      <c r="D14" s="12"/>
      <c r="E14" s="12" t="n">
        <v>11</v>
      </c>
      <c r="F14" s="12" t="n">
        <v>0</v>
      </c>
      <c r="G14" s="12" t="n">
        <v>4</v>
      </c>
      <c r="H14" s="14" t="n">
        <f aca="false">E14/C14*100</f>
        <v>157.142857142857</v>
      </c>
      <c r="I14" s="12"/>
      <c r="J14" s="14" t="n">
        <f aca="false">(E14+I14)/C14*100</f>
        <v>157.142857142857</v>
      </c>
    </row>
    <row r="15" s="9" customFormat="true" ht="18" hidden="false" customHeight="true" outlineLevel="0" collapsed="false">
      <c r="A15" s="4" t="s">
        <v>22</v>
      </c>
      <c r="B15" s="5" t="s">
        <v>23</v>
      </c>
      <c r="C15" s="6" t="n">
        <f aca="false">SUM(C16:C26)</f>
        <v>8</v>
      </c>
      <c r="D15" s="18" t="n">
        <f aca="false">SUM(D16:D26)</f>
        <v>0</v>
      </c>
      <c r="E15" s="6" t="n">
        <f aca="false">SUM(E16:E26)</f>
        <v>45</v>
      </c>
      <c r="F15" s="12" t="n">
        <f aca="false">C15-E15</f>
        <v>-37</v>
      </c>
      <c r="G15" s="6" t="n">
        <f aca="false">SUM(G16:G26)</f>
        <v>37</v>
      </c>
      <c r="H15" s="8" t="n">
        <v>100</v>
      </c>
      <c r="I15" s="6"/>
      <c r="J15" s="8" t="n">
        <v>100</v>
      </c>
    </row>
    <row r="16" customFormat="false" ht="18" hidden="false" customHeight="true" outlineLevel="0" collapsed="false">
      <c r="A16" s="10"/>
      <c r="B16" s="19" t="s">
        <v>24</v>
      </c>
      <c r="C16" s="12"/>
      <c r="D16" s="12"/>
      <c r="E16" s="12"/>
      <c r="F16" s="12"/>
      <c r="G16" s="12"/>
      <c r="H16" s="14"/>
      <c r="I16" s="12"/>
      <c r="J16" s="20" t="e">
        <f aca="false">(E16+I16)/C16*100</f>
        <v>#DIV/0!</v>
      </c>
    </row>
    <row r="17" customFormat="false" ht="17.25" hidden="false" customHeight="true" outlineLevel="0" collapsed="false">
      <c r="A17" s="10"/>
      <c r="B17" s="19" t="s">
        <v>25</v>
      </c>
      <c r="C17" s="12" t="n">
        <v>5</v>
      </c>
      <c r="D17" s="12"/>
      <c r="E17" s="12" t="n">
        <v>5</v>
      </c>
      <c r="F17" s="12"/>
      <c r="G17" s="12"/>
      <c r="H17" s="8" t="n">
        <f aca="false">E17/C17*100</f>
        <v>100</v>
      </c>
      <c r="I17" s="12"/>
      <c r="J17" s="8" t="n">
        <f aca="false">(E17+I17)/C17*100</f>
        <v>100</v>
      </c>
    </row>
    <row r="18" customFormat="false" ht="17.25" hidden="false" customHeight="true" outlineLevel="0" collapsed="false">
      <c r="A18" s="10"/>
      <c r="B18" s="19" t="s">
        <v>26</v>
      </c>
      <c r="C18" s="12" t="n">
        <v>1</v>
      </c>
      <c r="D18" s="12"/>
      <c r="E18" s="12" t="n">
        <v>3</v>
      </c>
      <c r="F18" s="12"/>
      <c r="G18" s="12" t="n">
        <v>2</v>
      </c>
      <c r="H18" s="8" t="n">
        <f aca="false">E18/C18*100</f>
        <v>300</v>
      </c>
      <c r="I18" s="12"/>
      <c r="J18" s="8" t="n">
        <f aca="false">(E18+I18)/C18*100</f>
        <v>300</v>
      </c>
    </row>
    <row r="19" customFormat="false" ht="17.25" hidden="false" customHeight="true" outlineLevel="0" collapsed="false">
      <c r="A19" s="10"/>
      <c r="B19" s="19" t="s">
        <v>27</v>
      </c>
      <c r="C19" s="12" t="n">
        <v>2</v>
      </c>
      <c r="D19" s="12"/>
      <c r="E19" s="12" t="n">
        <v>2</v>
      </c>
      <c r="F19" s="12"/>
      <c r="G19" s="12"/>
      <c r="H19" s="8" t="n">
        <f aca="false">E19/C19*100</f>
        <v>100</v>
      </c>
      <c r="I19" s="12"/>
      <c r="J19" s="8" t="n">
        <f aca="false">(E19+I19)/C19*100</f>
        <v>100</v>
      </c>
    </row>
    <row r="20" customFormat="false" ht="17.25" hidden="false" customHeight="true" outlineLevel="0" collapsed="false">
      <c r="A20" s="10"/>
      <c r="B20" s="19" t="s">
        <v>28</v>
      </c>
      <c r="C20" s="12"/>
      <c r="D20" s="12"/>
      <c r="E20" s="12" t="n">
        <v>1</v>
      </c>
      <c r="F20" s="12"/>
      <c r="G20" s="12" t="n">
        <v>1</v>
      </c>
      <c r="H20" s="20" t="e">
        <f aca="false">E20/C20*100</f>
        <v>#DIV/0!</v>
      </c>
      <c r="I20" s="12"/>
      <c r="J20" s="20" t="e">
        <f aca="false">(E20+I20)/C20*100</f>
        <v>#DIV/0!</v>
      </c>
    </row>
    <row r="21" customFormat="false" ht="17.25" hidden="false" customHeight="true" outlineLevel="0" collapsed="false">
      <c r="A21" s="10"/>
      <c r="B21" s="19" t="s">
        <v>29</v>
      </c>
      <c r="C21" s="12"/>
      <c r="D21" s="12"/>
      <c r="E21" s="12" t="n">
        <v>1</v>
      </c>
      <c r="F21" s="12"/>
      <c r="G21" s="12" t="n">
        <v>1</v>
      </c>
      <c r="H21" s="20" t="e">
        <f aca="false">E21/C21*100</f>
        <v>#DIV/0!</v>
      </c>
      <c r="I21" s="12"/>
      <c r="J21" s="20" t="e">
        <f aca="false">(E21+I21)/C21*100</f>
        <v>#DIV/0!</v>
      </c>
    </row>
    <row r="22" customFormat="false" ht="17.25" hidden="false" customHeight="true" outlineLevel="0" collapsed="false">
      <c r="A22" s="10"/>
      <c r="B22" s="19" t="s">
        <v>30</v>
      </c>
      <c r="C22" s="12"/>
      <c r="D22" s="12"/>
      <c r="E22" s="12" t="n">
        <v>1</v>
      </c>
      <c r="F22" s="12"/>
      <c r="G22" s="12" t="n">
        <v>1</v>
      </c>
      <c r="H22" s="20" t="e">
        <f aca="false">E22/C22*100</f>
        <v>#DIV/0!</v>
      </c>
      <c r="I22" s="12"/>
      <c r="J22" s="21"/>
    </row>
    <row r="23" customFormat="false" ht="27.9" hidden="false" customHeight="true" outlineLevel="0" collapsed="false">
      <c r="A23" s="10"/>
      <c r="B23" s="19" t="s">
        <v>31</v>
      </c>
      <c r="C23" s="12"/>
      <c r="D23" s="12"/>
      <c r="E23" s="12" t="n">
        <v>13</v>
      </c>
      <c r="F23" s="12"/>
      <c r="G23" s="12" t="n">
        <v>13</v>
      </c>
      <c r="H23" s="20" t="e">
        <f aca="false">E23/C23*100</f>
        <v>#DIV/0!</v>
      </c>
      <c r="I23" s="12"/>
      <c r="J23" s="20" t="e">
        <f aca="false">(E23+I23)/C23*100</f>
        <v>#DIV/0!</v>
      </c>
    </row>
    <row r="24" customFormat="false" ht="26.6" hidden="false" customHeight="true" outlineLevel="0" collapsed="false">
      <c r="A24" s="10"/>
      <c r="B24" s="19" t="s">
        <v>32</v>
      </c>
      <c r="C24" s="12"/>
      <c r="D24" s="12"/>
      <c r="E24" s="12" t="n">
        <v>1</v>
      </c>
      <c r="F24" s="12"/>
      <c r="G24" s="12" t="n">
        <v>1</v>
      </c>
      <c r="H24" s="20" t="e">
        <f aca="false">E24/C24*100</f>
        <v>#DIV/0!</v>
      </c>
      <c r="I24" s="12"/>
      <c r="J24" s="20" t="e">
        <f aca="false">(E24+I24)/C24*100</f>
        <v>#DIV/0!</v>
      </c>
    </row>
    <row r="25" customFormat="false" ht="26.6" hidden="false" customHeight="true" outlineLevel="0" collapsed="false">
      <c r="A25" s="10"/>
      <c r="B25" s="19" t="s">
        <v>33</v>
      </c>
      <c r="C25" s="12"/>
      <c r="D25" s="12"/>
      <c r="E25" s="12" t="n">
        <v>9</v>
      </c>
      <c r="F25" s="12"/>
      <c r="G25" s="12" t="n">
        <v>9</v>
      </c>
      <c r="H25" s="20" t="e">
        <f aca="false">E25/C25*100</f>
        <v>#DIV/0!</v>
      </c>
      <c r="I25" s="12"/>
      <c r="J25" s="20" t="e">
        <f aca="false">(E25+I25)/C25*100</f>
        <v>#DIV/0!</v>
      </c>
    </row>
    <row r="26" customFormat="false" ht="18" hidden="false" customHeight="true" outlineLevel="0" collapsed="false">
      <c r="A26" s="10"/>
      <c r="B26" s="19" t="s">
        <v>34</v>
      </c>
      <c r="C26" s="12"/>
      <c r="D26" s="12"/>
      <c r="E26" s="12" t="n">
        <v>9</v>
      </c>
      <c r="F26" s="12"/>
      <c r="G26" s="12" t="n">
        <v>9</v>
      </c>
      <c r="H26" s="20" t="e">
        <f aca="false">(C26+G26)/A26*100</f>
        <v>#DIV/0!</v>
      </c>
      <c r="I26" s="12"/>
      <c r="J26" s="20" t="e">
        <f aca="false">(E26+I26)/C26*100</f>
        <v>#DIV/0!</v>
      </c>
    </row>
    <row r="27" s="23" customFormat="true" ht="14.25" hidden="false" customHeight="true" outlineLevel="0" collapsed="false">
      <c r="A27" s="4" t="s">
        <v>35</v>
      </c>
      <c r="B27" s="5" t="s">
        <v>36</v>
      </c>
      <c r="C27" s="6" t="n">
        <f aca="false">SUM(C28:C32)</f>
        <v>17</v>
      </c>
      <c r="D27" s="22" t="n">
        <v>2</v>
      </c>
      <c r="E27" s="6" t="n">
        <f aca="false">SUM(E28:E32)</f>
        <v>25</v>
      </c>
      <c r="F27" s="6"/>
      <c r="G27" s="6"/>
      <c r="H27" s="8" t="n">
        <f aca="false">E27/C27*100</f>
        <v>147.058823529412</v>
      </c>
      <c r="I27" s="6"/>
      <c r="J27" s="8" t="n">
        <f aca="false">(E27+I27)/C27*100</f>
        <v>147.058823529412</v>
      </c>
    </row>
    <row r="28" s="25" customFormat="true" ht="13.8" hidden="false" customHeight="false" outlineLevel="0" collapsed="false">
      <c r="A28" s="10"/>
      <c r="B28" s="19" t="s">
        <v>37</v>
      </c>
      <c r="C28" s="12" t="n">
        <v>4</v>
      </c>
      <c r="D28" s="24" t="n">
        <v>2</v>
      </c>
      <c r="E28" s="12" t="n">
        <v>8</v>
      </c>
      <c r="F28" s="12"/>
      <c r="G28" s="12"/>
      <c r="H28" s="14" t="n">
        <f aca="false">E28/C28*100</f>
        <v>200</v>
      </c>
      <c r="I28" s="12"/>
      <c r="J28" s="14" t="n">
        <f aca="false">(E28+I28)/C28*100</f>
        <v>200</v>
      </c>
    </row>
    <row r="29" s="25" customFormat="true" ht="14.25" hidden="false" customHeight="true" outlineLevel="0" collapsed="false">
      <c r="A29" s="10"/>
      <c r="B29" s="19" t="s">
        <v>38</v>
      </c>
      <c r="C29" s="12" t="n">
        <v>7</v>
      </c>
      <c r="D29" s="26"/>
      <c r="E29" s="12" t="n">
        <v>11</v>
      </c>
      <c r="F29" s="12"/>
      <c r="G29" s="12"/>
      <c r="H29" s="14" t="n">
        <f aca="false">E29/C29*100</f>
        <v>157.142857142857</v>
      </c>
      <c r="I29" s="12"/>
      <c r="J29" s="14" t="n">
        <f aca="false">(E29+I29)/C29*100</f>
        <v>157.142857142857</v>
      </c>
    </row>
    <row r="30" s="25" customFormat="true" ht="14.25" hidden="false" customHeight="true" outlineLevel="0" collapsed="false">
      <c r="A30" s="10"/>
      <c r="B30" s="19" t="s">
        <v>39</v>
      </c>
      <c r="C30" s="12" t="n">
        <v>2</v>
      </c>
      <c r="D30" s="26"/>
      <c r="E30" s="12" t="n">
        <v>3</v>
      </c>
      <c r="F30" s="12"/>
      <c r="G30" s="12"/>
      <c r="H30" s="14" t="n">
        <f aca="false">E30/C30*100</f>
        <v>150</v>
      </c>
      <c r="I30" s="12"/>
      <c r="J30" s="14" t="n">
        <f aca="false">(E30+I30)/C30*100</f>
        <v>150</v>
      </c>
    </row>
    <row r="31" s="25" customFormat="true" ht="17.25" hidden="false" customHeight="true" outlineLevel="0" collapsed="false">
      <c r="A31" s="10"/>
      <c r="B31" s="19" t="s">
        <v>40</v>
      </c>
      <c r="C31" s="12" t="n">
        <v>2</v>
      </c>
      <c r="D31" s="12"/>
      <c r="E31" s="12" t="n">
        <v>2</v>
      </c>
      <c r="F31" s="12"/>
      <c r="G31" s="12"/>
      <c r="H31" s="14" t="n">
        <f aca="false">E31/C31*100</f>
        <v>100</v>
      </c>
      <c r="I31" s="12"/>
      <c r="J31" s="14" t="n">
        <f aca="false">(E31+I31)/C31*100</f>
        <v>100</v>
      </c>
    </row>
    <row r="32" s="25" customFormat="true" ht="13.8" hidden="false" customHeight="false" outlineLevel="0" collapsed="false">
      <c r="A32" s="10"/>
      <c r="B32" s="19" t="s">
        <v>41</v>
      </c>
      <c r="C32" s="12" t="n">
        <v>2</v>
      </c>
      <c r="D32" s="26"/>
      <c r="E32" s="12" t="n">
        <v>1</v>
      </c>
      <c r="F32" s="12"/>
      <c r="G32" s="12"/>
      <c r="H32" s="14" t="n">
        <f aca="false">E32/C32*100</f>
        <v>50</v>
      </c>
      <c r="I32" s="12"/>
      <c r="J32" s="14" t="n">
        <f aca="false">(E32+I32)/C32*100</f>
        <v>50</v>
      </c>
    </row>
    <row r="33" customFormat="false" ht="24" hidden="false" customHeight="true" outlineLevel="0" collapsed="false">
      <c r="B33" s="27" t="s">
        <v>42</v>
      </c>
      <c r="C33" s="27"/>
      <c r="D33" s="27"/>
      <c r="E33" s="27"/>
      <c r="F33" s="27"/>
      <c r="G33" s="27"/>
      <c r="H33" s="27"/>
      <c r="I33" s="27"/>
      <c r="J33" s="27"/>
    </row>
    <row r="34" customFormat="false" ht="29.25" hidden="false" customHeight="true" outlineLevel="0" collapsed="false">
      <c r="B34" s="28"/>
      <c r="C34" s="28"/>
      <c r="D34" s="28"/>
      <c r="E34" s="28"/>
      <c r="F34" s="28"/>
    </row>
    <row r="35" customFormat="false" ht="15" hidden="false" customHeight="false" outlineLevel="0" collapsed="false">
      <c r="B35" s="29"/>
      <c r="I35" s="28"/>
      <c r="J35" s="28"/>
      <c r="K35" s="28"/>
    </row>
  </sheetData>
  <mergeCells count="5">
    <mergeCell ref="A2:J2"/>
    <mergeCell ref="A3:J3"/>
    <mergeCell ref="B33:J33"/>
    <mergeCell ref="B34:F34"/>
    <mergeCell ref="I35:K35"/>
  </mergeCells>
  <printOptions headings="false" gridLines="false" gridLinesSet="true" horizontalCentered="false" verticalCentered="false"/>
  <pageMargins left="0.379861111111111" right="0.329861111111111" top="0.379861111111111" bottom="0.47986111111111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2017-02-17T06:11:33Z</cp:lastPrinted>
  <dcterms:modified xsi:type="dcterms:W3CDTF">2024-01-29T11:35:59Z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